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-15" yWindow="105" windowWidth="13245" windowHeight="12825" firstSheet="1" activeTab="5"/>
  </bookViews>
  <sheets>
    <sheet name="Roční servis" sheetId="13" r:id="rId1"/>
    <sheet name="Kontrola vč. plynovodu" sheetId="4" r:id="rId2"/>
    <sheet name="Odb.prohlídka kotelny" sheetId="9" r:id="rId3"/>
    <sheet name="Revize plynových zařízení" sheetId="5" r:id="rId4"/>
    <sheet name="Funkční zkouška" sheetId="12" r:id="rId5"/>
    <sheet name="Školení obsluh PZ" sheetId="6" r:id="rId6"/>
    <sheet name="Školení obsluh plyn.kotlů" sheetId="8" r:id="rId7"/>
    <sheet name="Cenová rekapitulace" sheetId="11" r:id="rId8"/>
  </sheets>
  <calcPr calcId="145621"/>
</workbook>
</file>

<file path=xl/calcChain.xml><?xml version="1.0" encoding="utf-8"?>
<calcChain xmlns="http://schemas.openxmlformats.org/spreadsheetml/2006/main">
  <c r="G8" i="6" l="1"/>
  <c r="J9" i="4" l="1"/>
  <c r="I10" i="5"/>
  <c r="G9" i="13" l="1"/>
  <c r="I8" i="13"/>
  <c r="I9" i="13" l="1"/>
  <c r="I11" i="5" l="1"/>
  <c r="G9" i="12"/>
  <c r="I7" i="12" l="1"/>
  <c r="I8" i="12"/>
  <c r="I9" i="12" l="1"/>
  <c r="B7" i="11" s="1"/>
  <c r="F10" i="9"/>
  <c r="H7" i="9"/>
  <c r="H10" i="9" s="1"/>
  <c r="B10" i="11" s="1"/>
  <c r="F7" i="8"/>
  <c r="F8" i="8" s="1"/>
  <c r="B9" i="11" s="1"/>
  <c r="D8" i="8"/>
  <c r="G9" i="6"/>
  <c r="I9" i="5"/>
  <c r="I8" i="5"/>
  <c r="G14" i="5"/>
  <c r="J11" i="4"/>
  <c r="J10" i="4"/>
  <c r="J8" i="4"/>
  <c r="H14" i="4"/>
  <c r="G10" i="6" l="1"/>
  <c r="B8" i="11" s="1"/>
  <c r="I14" i="5"/>
  <c r="B6" i="11" s="1"/>
  <c r="J14" i="4"/>
  <c r="B5" i="11" s="1"/>
  <c r="B11" i="11" l="1"/>
</calcChain>
</file>

<file path=xl/sharedStrings.xml><?xml version="1.0" encoding="utf-8"?>
<sst xmlns="http://schemas.openxmlformats.org/spreadsheetml/2006/main" count="172" uniqueCount="79">
  <si>
    <t>Jednotková cena</t>
  </si>
  <si>
    <t xml:space="preserve">Cena celkem </t>
  </si>
  <si>
    <t>Plánovaný termín revize</t>
  </si>
  <si>
    <t>Perioda: 1 x za rok</t>
  </si>
  <si>
    <t>Celkový počet revizí za plánované období</t>
  </si>
  <si>
    <t>Požadovaná způsobilost: Revizní technik PZ</t>
  </si>
  <si>
    <t>Perioda: 1 x za 3 roky</t>
  </si>
  <si>
    <t>Plánovaný termín školení</t>
  </si>
  <si>
    <t>Celkový počet školení za plánované období</t>
  </si>
  <si>
    <t>Jednotková cena za školení</t>
  </si>
  <si>
    <t>Plánovaný počet účastníků školení</t>
  </si>
  <si>
    <t>Plánovaný termín prohlídky</t>
  </si>
  <si>
    <t>Celkový počet prohlídek za plánované období</t>
  </si>
  <si>
    <t>Perioda: 1 x za 5 let</t>
  </si>
  <si>
    <t>Plynová kotelna (specifikace)</t>
  </si>
  <si>
    <t>délka</t>
  </si>
  <si>
    <t xml:space="preserve">po uzávěry před spotřebiči </t>
  </si>
  <si>
    <t xml:space="preserve">cca </t>
  </si>
  <si>
    <t>Spotřebiče</t>
  </si>
  <si>
    <t>Počet        ks</t>
  </si>
  <si>
    <t>Jm.výkon        kW</t>
  </si>
  <si>
    <t>Perioda: 1 x za 1 rok</t>
  </si>
  <si>
    <t>Požadovaná způsobilost: Osoba znalá, nebo Revizní technik PZ</t>
  </si>
  <si>
    <t xml:space="preserve"> Průmyslový plynovod</t>
  </si>
  <si>
    <t>v kotelně</t>
  </si>
  <si>
    <t>10/2014</t>
  </si>
  <si>
    <t>10/2015</t>
  </si>
  <si>
    <t>10/2016</t>
  </si>
  <si>
    <t>Buderus Logano</t>
  </si>
  <si>
    <t>STL regulační stanice</t>
  </si>
  <si>
    <t>VTL regulační stanice</t>
  </si>
  <si>
    <t>05/2016</t>
  </si>
  <si>
    <t>Okruh činností</t>
  </si>
  <si>
    <t>Celková cena za středisko uvedená v předchozích listech</t>
  </si>
  <si>
    <t>od 9/2013</t>
  </si>
  <si>
    <t>do 9/2017</t>
  </si>
  <si>
    <t xml:space="preserve">Kotelna admin. budovy – III.kategorie </t>
  </si>
  <si>
    <t xml:space="preserve">Revize plynových zařízení dle  § 4 vyhl. č. 85/1978 Sb. </t>
  </si>
  <si>
    <t xml:space="preserve">Odborná prohlídka kotelny II. a III. Kategorie, dle § 16 vyhl. 91/1993 Sb. </t>
  </si>
  <si>
    <t xml:space="preserve">Kontrola zařízení dle § 3 vyhl. č. 85/1978 Sb. </t>
  </si>
  <si>
    <t>Funkční zkouška zařízení</t>
  </si>
  <si>
    <t>Perioda: 1 x za 4 měsíce</t>
  </si>
  <si>
    <t xml:space="preserve">Plánovaný termín zkoušky   </t>
  </si>
  <si>
    <t>Celkový počet zkoušek za plánované období</t>
  </si>
  <si>
    <t>Sklad Nové Město</t>
  </si>
  <si>
    <t>Nabídková cena celkem za sklad Nové Město</t>
  </si>
  <si>
    <t>Cena celkem za sklad:</t>
  </si>
  <si>
    <t>1,5,9/2015</t>
  </si>
  <si>
    <t>Odborná prohlídka kotelny</t>
  </si>
  <si>
    <t>Revize plynových zařízení</t>
  </si>
  <si>
    <t>Kontrola dle vyhl. č. 85/1978 Sb. § 3</t>
  </si>
  <si>
    <r>
      <t xml:space="preserve">Požadovaná způsobilost: </t>
    </r>
    <r>
      <rPr>
        <b/>
        <sz val="9"/>
        <rFont val="Times New Roman"/>
        <family val="1"/>
        <charset val="238"/>
      </rPr>
      <t>RT PZ</t>
    </r>
  </si>
  <si>
    <t>Požadovaná způsobilost:  RT PZ</t>
  </si>
  <si>
    <t>Školení obsluh plynových kotlů (zkoušky topičů)</t>
  </si>
  <si>
    <t>Plánovaný termín kontroly</t>
  </si>
  <si>
    <t>Celkový počet kontrol za plánované období</t>
  </si>
  <si>
    <t xml:space="preserve">Roční servis PZ (kontrola, seřízení, vyčištění plynových zařízení zpravidla před topnou sezónou)      </t>
  </si>
  <si>
    <t>Požadovaná způsobilost: Oprávněná servisní organizace</t>
  </si>
  <si>
    <t>od 7/2014</t>
  </si>
  <si>
    <t>do 7/2016</t>
  </si>
  <si>
    <t>0</t>
  </si>
  <si>
    <t>9/2014</t>
  </si>
  <si>
    <t>1,5/2016</t>
  </si>
  <si>
    <t>Školení obsluh plynových zařízení                               Školení osob  odpovědných za provoz plynových zařízení</t>
  </si>
  <si>
    <t>EXTERNÍ SER.ORG.</t>
  </si>
  <si>
    <t>EXTERNÍ RT</t>
  </si>
  <si>
    <t>Funkční zkouška RS</t>
  </si>
  <si>
    <t>Poznámky:</t>
  </si>
  <si>
    <t>VTL/STL regulační stanice</t>
  </si>
  <si>
    <t>07/2015</t>
  </si>
  <si>
    <t>9/2015</t>
  </si>
  <si>
    <t>případné školení 1/2015 za odchod do důchodu</t>
  </si>
  <si>
    <t>STL/NTL regulační stanice</t>
  </si>
  <si>
    <t xml:space="preserve"> případné školení za p.Svobodu( odchod do důchodu) v jiný termín</t>
  </si>
  <si>
    <t xml:space="preserve">Školení obsluh plynových kotlů </t>
  </si>
  <si>
    <t xml:space="preserve">Školení obsluh PZ </t>
  </si>
  <si>
    <t>12/2014</t>
  </si>
  <si>
    <t>1 (nový pracovník)*</t>
  </si>
  <si>
    <t>*pokud přijde za p.Svobodu někdo dřív, tak se bude školit v jiný termín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</si>
</sst>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b/>
      <sz val="9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wrapText="1"/>
    </xf>
    <xf numFmtId="0" fontId="4" fillId="0" borderId="0" xfId="0" applyFont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vertical="top" wrapText="1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4" fontId="1" fillId="0" borderId="2" xfId="0" applyNumberFormat="1" applyFont="1" applyBorder="1" applyAlignment="1">
      <alignment horizontal="center"/>
    </xf>
    <xf numFmtId="0" fontId="0" fillId="0" borderId="6" xfId="0" applyBorder="1" applyAlignment="1">
      <alignment horizontal="center"/>
    </xf>
    <xf numFmtId="4" fontId="1" fillId="0" borderId="4" xfId="0" applyNumberFormat="1" applyFont="1" applyBorder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9" fontId="0" fillId="0" borderId="2" xfId="0" applyNumberFormat="1" applyBorder="1"/>
    <xf numFmtId="49" fontId="0" fillId="0" borderId="4" xfId="0" applyNumberFormat="1" applyBorder="1"/>
    <xf numFmtId="14" fontId="0" fillId="0" borderId="0" xfId="0" applyNumberFormat="1"/>
    <xf numFmtId="1" fontId="0" fillId="0" borderId="2" xfId="0" applyNumberFormat="1" applyBorder="1" applyAlignment="1">
      <alignment horizontal="center"/>
    </xf>
    <xf numFmtId="164" fontId="0" fillId="3" borderId="3" xfId="0" applyNumberFormat="1" applyFill="1" applyBorder="1"/>
    <xf numFmtId="1" fontId="0" fillId="0" borderId="4" xfId="0" applyNumberFormat="1" applyBorder="1" applyAlignment="1">
      <alignment horizontal="center"/>
    </xf>
    <xf numFmtId="164" fontId="0" fillId="0" borderId="4" xfId="0" applyNumberFormat="1" applyBorder="1"/>
    <xf numFmtId="0" fontId="5" fillId="3" borderId="1" xfId="0" applyFont="1" applyFill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164" fontId="0" fillId="4" borderId="4" xfId="0" applyNumberFormat="1" applyFill="1" applyBorder="1"/>
    <xf numFmtId="1" fontId="0" fillId="0" borderId="2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right" vertical="center"/>
    </xf>
    <xf numFmtId="164" fontId="0" fillId="3" borderId="3" xfId="0" applyNumberFormat="1" applyFill="1" applyBorder="1" applyAlignment="1">
      <alignment horizontal="right"/>
    </xf>
    <xf numFmtId="1" fontId="0" fillId="0" borderId="4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right" vertical="center"/>
    </xf>
    <xf numFmtId="0" fontId="5" fillId="5" borderId="0" xfId="0" applyFont="1" applyFill="1" applyBorder="1" applyAlignment="1">
      <alignment vertical="top" wrapText="1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 wrapText="1"/>
    </xf>
    <xf numFmtId="0" fontId="0" fillId="0" borderId="8" xfId="0" applyBorder="1" applyAlignment="1">
      <alignment horizontal="left" vertical="center"/>
    </xf>
    <xf numFmtId="164" fontId="0" fillId="0" borderId="9" xfId="0" applyNumberFormat="1" applyBorder="1" applyAlignment="1">
      <alignment horizontal="right"/>
    </xf>
    <xf numFmtId="0" fontId="0" fillId="0" borderId="10" xfId="0" applyBorder="1" applyAlignment="1">
      <alignment horizontal="left" vertical="center"/>
    </xf>
    <xf numFmtId="164" fontId="0" fillId="0" borderId="11" xfId="0" applyNumberFormat="1" applyBorder="1" applyAlignment="1">
      <alignment horizontal="right"/>
    </xf>
    <xf numFmtId="0" fontId="0" fillId="3" borderId="19" xfId="0" applyFill="1" applyBorder="1" applyAlignment="1">
      <alignment vertical="center"/>
    </xf>
    <xf numFmtId="164" fontId="0" fillId="3" borderId="20" xfId="0" applyNumberFormat="1" applyFill="1" applyBorder="1" applyAlignment="1">
      <alignment horizontal="right"/>
    </xf>
    <xf numFmtId="1" fontId="0" fillId="0" borderId="21" xfId="0" applyNumberFormat="1" applyBorder="1" applyAlignment="1">
      <alignment horizontal="center"/>
    </xf>
    <xf numFmtId="49" fontId="4" fillId="0" borderId="19" xfId="0" applyNumberFormat="1" applyFont="1" applyBorder="1" applyAlignment="1">
      <alignment wrapText="1"/>
    </xf>
    <xf numFmtId="49" fontId="4" fillId="0" borderId="22" xfId="0" applyNumberFormat="1" applyFont="1" applyBorder="1" applyAlignment="1">
      <alignment wrapText="1"/>
    </xf>
    <xf numFmtId="49" fontId="0" fillId="0" borderId="22" xfId="0" applyNumberFormat="1" applyBorder="1"/>
    <xf numFmtId="164" fontId="0" fillId="0" borderId="23" xfId="0" applyNumberFormat="1" applyBorder="1"/>
    <xf numFmtId="1" fontId="0" fillId="0" borderId="22" xfId="0" applyNumberFormat="1" applyBorder="1" applyAlignment="1">
      <alignment horizontal="center" vertical="center"/>
    </xf>
    <xf numFmtId="0" fontId="0" fillId="0" borderId="13" xfId="0" applyBorder="1"/>
    <xf numFmtId="0" fontId="0" fillId="0" borderId="13" xfId="0" applyBorder="1" applyAlignment="1">
      <alignment horizontal="center"/>
    </xf>
    <xf numFmtId="49" fontId="0" fillId="0" borderId="13" xfId="0" applyNumberFormat="1" applyBorder="1"/>
    <xf numFmtId="49" fontId="0" fillId="0" borderId="21" xfId="0" applyNumberFormat="1" applyBorder="1" applyAlignment="1">
      <alignment horizontal="center" vertical="center"/>
    </xf>
    <xf numFmtId="0" fontId="0" fillId="0" borderId="22" xfId="0" applyBorder="1"/>
    <xf numFmtId="0" fontId="0" fillId="0" borderId="22" xfId="0" applyBorder="1" applyAlignment="1">
      <alignment horizontal="center" vertical="center"/>
    </xf>
    <xf numFmtId="0" fontId="6" fillId="2" borderId="1" xfId="0" applyFont="1" applyFill="1" applyBorder="1" applyAlignment="1">
      <alignment wrapText="1"/>
    </xf>
    <xf numFmtId="49" fontId="0" fillId="0" borderId="21" xfId="0" applyNumberFormat="1" applyFont="1" applyBorder="1" applyAlignment="1">
      <alignment horizontal="center"/>
    </xf>
    <xf numFmtId="0" fontId="0" fillId="0" borderId="21" xfId="0" applyBorder="1"/>
    <xf numFmtId="0" fontId="0" fillId="0" borderId="4" xfId="0" applyFont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5" xfId="0" applyBorder="1"/>
    <xf numFmtId="164" fontId="0" fillId="0" borderId="23" xfId="0" applyNumberFormat="1" applyBorder="1" applyAlignment="1">
      <alignment vertical="center"/>
    </xf>
    <xf numFmtId="164" fontId="0" fillId="3" borderId="3" xfId="0" applyNumberFormat="1" applyFill="1" applyBorder="1" applyAlignment="1">
      <alignment vertical="center"/>
    </xf>
    <xf numFmtId="0" fontId="0" fillId="0" borderId="2" xfId="0" applyBorder="1" applyAlignment="1">
      <alignment horizontal="center" vertical="center"/>
    </xf>
    <xf numFmtId="164" fontId="0" fillId="0" borderId="9" xfId="0" applyNumberFormat="1" applyBorder="1" applyAlignment="1">
      <alignment vertical="center"/>
    </xf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21" xfId="0" applyBorder="1" applyAlignment="1">
      <alignment horizontal="center" vertical="center"/>
    </xf>
    <xf numFmtId="49" fontId="0" fillId="0" borderId="13" xfId="0" applyNumberForma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49" fontId="0" fillId="0" borderId="5" xfId="0" applyNumberFormat="1" applyBorder="1"/>
    <xf numFmtId="0" fontId="0" fillId="0" borderId="5" xfId="0" applyBorder="1" applyAlignment="1">
      <alignment horizontal="center"/>
    </xf>
    <xf numFmtId="1" fontId="0" fillId="0" borderId="13" xfId="0" applyNumberFormat="1" applyBorder="1" applyAlignment="1">
      <alignment horizontal="center" vertical="center"/>
    </xf>
    <xf numFmtId="4" fontId="1" fillId="0" borderId="13" xfId="0" applyNumberFormat="1" applyFont="1" applyBorder="1" applyAlignment="1">
      <alignment horizontal="center"/>
    </xf>
    <xf numFmtId="49" fontId="0" fillId="0" borderId="13" xfId="0" applyNumberFormat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0" fillId="0" borderId="27" xfId="0" applyFont="1" applyBorder="1" applyAlignment="1">
      <alignment horizontal="center"/>
    </xf>
    <xf numFmtId="0" fontId="0" fillId="0" borderId="5" xfId="0" applyBorder="1" applyAlignment="1">
      <alignment horizontal="right"/>
    </xf>
    <xf numFmtId="0" fontId="5" fillId="2" borderId="24" xfId="0" applyFont="1" applyFill="1" applyBorder="1" applyAlignment="1">
      <alignment vertical="top" wrapText="1"/>
    </xf>
    <xf numFmtId="0" fontId="0" fillId="0" borderId="25" xfId="0" applyBorder="1" applyAlignment="1">
      <alignment vertical="top" wrapText="1"/>
    </xf>
    <xf numFmtId="0" fontId="0" fillId="0" borderId="26" xfId="0" applyBorder="1" applyAlignment="1">
      <alignment vertical="top" wrapText="1"/>
    </xf>
    <xf numFmtId="1" fontId="0" fillId="0" borderId="12" xfId="0" applyNumberFormat="1" applyBorder="1" applyAlignment="1">
      <alignment horizontal="center" vertical="center"/>
    </xf>
    <xf numFmtId="1" fontId="0" fillId="0" borderId="13" xfId="0" applyNumberFormat="1" applyBorder="1" applyAlignment="1">
      <alignment horizontal="center" vertical="center"/>
    </xf>
    <xf numFmtId="1" fontId="0" fillId="0" borderId="14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right" vertical="center"/>
    </xf>
    <xf numFmtId="164" fontId="0" fillId="0" borderId="16" xfId="0" applyNumberFormat="1" applyBorder="1" applyAlignment="1">
      <alignment horizontal="right" vertical="center"/>
    </xf>
    <xf numFmtId="164" fontId="0" fillId="0" borderId="17" xfId="0" applyNumberFormat="1" applyBorder="1" applyAlignment="1">
      <alignment horizontal="right" vertical="center"/>
    </xf>
    <xf numFmtId="0" fontId="0" fillId="0" borderId="12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4" fontId="1" fillId="0" borderId="12" xfId="0" applyNumberFormat="1" applyFont="1" applyBorder="1" applyAlignment="1">
      <alignment horizontal="center"/>
    </xf>
    <xf numFmtId="4" fontId="1" fillId="0" borderId="13" xfId="0" applyNumberFormat="1" applyFont="1" applyBorder="1" applyAlignment="1">
      <alignment horizontal="center"/>
    </xf>
    <xf numFmtId="4" fontId="1" fillId="0" borderId="14" xfId="0" applyNumberFormat="1" applyFont="1" applyBorder="1" applyAlignment="1">
      <alignment horizontal="center"/>
    </xf>
    <xf numFmtId="49" fontId="0" fillId="0" borderId="12" xfId="0" applyNumberFormat="1" applyBorder="1" applyAlignment="1">
      <alignment horizontal="center"/>
    </xf>
    <xf numFmtId="49" fontId="0" fillId="0" borderId="13" xfId="0" applyNumberFormat="1" applyBorder="1" applyAlignment="1">
      <alignment horizontal="center"/>
    </xf>
    <xf numFmtId="49" fontId="0" fillId="0" borderId="14" xfId="0" applyNumberFormat="1" applyBorder="1" applyAlignment="1">
      <alignment horizontal="center"/>
    </xf>
    <xf numFmtId="49" fontId="0" fillId="0" borderId="12" xfId="0" applyNumberFormat="1" applyBorder="1" applyAlignment="1">
      <alignment horizontal="center" vertical="center"/>
    </xf>
    <xf numFmtId="49" fontId="0" fillId="0" borderId="13" xfId="0" applyNumberFormat="1" applyBorder="1" applyAlignment="1">
      <alignment horizontal="center" vertical="center"/>
    </xf>
    <xf numFmtId="49" fontId="0" fillId="0" borderId="14" xfId="0" applyNumberFormat="1" applyBorder="1" applyAlignment="1">
      <alignment horizontal="center" vertical="center"/>
    </xf>
    <xf numFmtId="164" fontId="0" fillId="0" borderId="18" xfId="0" applyNumberFormat="1" applyBorder="1" applyAlignment="1">
      <alignment horizontal="right" vertical="center"/>
    </xf>
    <xf numFmtId="164" fontId="0" fillId="4" borderId="13" xfId="0" applyNumberFormat="1" applyFill="1" applyBorder="1" applyProtection="1">
      <protection locked="0"/>
    </xf>
    <xf numFmtId="164" fontId="0" fillId="4" borderId="5" xfId="0" applyNumberFormat="1" applyFill="1" applyBorder="1" applyProtection="1">
      <protection locked="0"/>
    </xf>
    <xf numFmtId="164" fontId="0" fillId="4" borderId="2" xfId="0" applyNumberFormat="1" applyFill="1" applyBorder="1" applyProtection="1">
      <protection locked="0"/>
    </xf>
    <xf numFmtId="164" fontId="0" fillId="4" borderId="21" xfId="0" applyNumberFormat="1" applyFill="1" applyBorder="1" applyProtection="1">
      <protection locked="0"/>
    </xf>
    <xf numFmtId="164" fontId="0" fillId="4" borderId="4" xfId="0" applyNumberFormat="1" applyFill="1" applyBorder="1" applyAlignment="1" applyProtection="1">
      <alignment horizontal="center" vertical="center"/>
      <protection locked="0"/>
    </xf>
    <xf numFmtId="164" fontId="0" fillId="4" borderId="2" xfId="0" applyNumberFormat="1" applyFill="1" applyBorder="1" applyAlignment="1" applyProtection="1">
      <alignment horizontal="center" vertical="center"/>
      <protection locked="0"/>
    </xf>
    <xf numFmtId="164" fontId="0" fillId="4" borderId="13" xfId="0" applyNumberFormat="1" applyFill="1" applyBorder="1" applyAlignment="1" applyProtection="1">
      <alignment horizontal="center" vertical="center"/>
      <protection locked="0"/>
    </xf>
    <xf numFmtId="164" fontId="0" fillId="4" borderId="12" xfId="0" applyNumberFormat="1" applyFill="1" applyBorder="1" applyAlignment="1" applyProtection="1">
      <alignment horizontal="center" vertical="center"/>
      <protection locked="0"/>
    </xf>
    <xf numFmtId="164" fontId="0" fillId="4" borderId="13" xfId="0" applyNumberFormat="1" applyFill="1" applyBorder="1" applyAlignment="1" applyProtection="1">
      <alignment horizontal="center" vertical="center"/>
      <protection locked="0"/>
    </xf>
    <xf numFmtId="164" fontId="0" fillId="4" borderId="14" xfId="0" applyNumberFormat="1" applyFill="1" applyBorder="1" applyAlignment="1" applyProtection="1">
      <alignment horizontal="center" vertical="center"/>
      <protection locked="0"/>
    </xf>
    <xf numFmtId="164" fontId="0" fillId="4" borderId="4" xfId="0" applyNumberFormat="1" applyFill="1" applyBorder="1" applyProtection="1">
      <protection locked="0"/>
    </xf>
    <xf numFmtId="164" fontId="0" fillId="0" borderId="0" xfId="0" applyNumberFormat="1"/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9"/>
  <sheetViews>
    <sheetView workbookViewId="0">
      <selection activeCell="I2" sqref="I2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6.5703125" bestFit="1" customWidth="1"/>
    <col min="4" max="4" width="12.42578125" customWidth="1"/>
    <col min="5" max="5" width="13.140625" customWidth="1"/>
    <col min="6" max="8" width="11.42578125" customWidth="1"/>
    <col min="9" max="9" width="15" customWidth="1"/>
  </cols>
  <sheetData>
    <row r="2" spans="1:9" x14ac:dyDescent="0.25">
      <c r="A2" s="3" t="s">
        <v>44</v>
      </c>
      <c r="B2" s="3"/>
      <c r="C2" s="3"/>
      <c r="I2" t="s">
        <v>64</v>
      </c>
    </row>
    <row r="3" spans="1:9" ht="15.75" thickBot="1" x14ac:dyDescent="0.3"/>
    <row r="4" spans="1:9" ht="61.5" thickBot="1" x14ac:dyDescent="0.3">
      <c r="A4" s="80" t="s">
        <v>56</v>
      </c>
      <c r="B4" s="81"/>
      <c r="C4" s="82"/>
      <c r="D4" s="2" t="s">
        <v>57</v>
      </c>
      <c r="E4" s="1" t="s">
        <v>21</v>
      </c>
    </row>
    <row r="6" spans="1:9" ht="15.75" thickBot="1" x14ac:dyDescent="0.3">
      <c r="D6" s="19" t="s">
        <v>58</v>
      </c>
      <c r="E6" s="19">
        <v>2015</v>
      </c>
      <c r="F6" s="19" t="s">
        <v>59</v>
      </c>
      <c r="G6" s="18"/>
    </row>
    <row r="7" spans="1:9" ht="48.75" thickBot="1" x14ac:dyDescent="0.3">
      <c r="A7" s="27" t="s">
        <v>18</v>
      </c>
      <c r="B7" s="27" t="s">
        <v>19</v>
      </c>
      <c r="C7" s="27" t="s">
        <v>20</v>
      </c>
      <c r="D7" s="27" t="s">
        <v>54</v>
      </c>
      <c r="E7" s="27" t="s">
        <v>54</v>
      </c>
      <c r="F7" s="27" t="s">
        <v>54</v>
      </c>
      <c r="G7" s="27" t="s">
        <v>55</v>
      </c>
      <c r="H7" s="27" t="s">
        <v>0</v>
      </c>
      <c r="I7" s="27" t="s">
        <v>1</v>
      </c>
    </row>
    <row r="8" spans="1:9" ht="15.75" thickBot="1" x14ac:dyDescent="0.3">
      <c r="A8" s="7" t="s">
        <v>28</v>
      </c>
      <c r="B8" s="14">
        <v>1</v>
      </c>
      <c r="C8" s="12">
        <v>110</v>
      </c>
      <c r="D8" s="28" t="s">
        <v>25</v>
      </c>
      <c r="E8" s="28" t="s">
        <v>26</v>
      </c>
      <c r="F8" s="21"/>
      <c r="G8" s="25">
        <v>2</v>
      </c>
      <c r="H8" s="30"/>
      <c r="I8" s="26">
        <f>G8*H8</f>
        <v>0</v>
      </c>
    </row>
    <row r="9" spans="1:9" ht="31.5" thickTop="1" thickBot="1" x14ac:dyDescent="0.3">
      <c r="A9" s="46" t="s">
        <v>45</v>
      </c>
      <c r="B9" s="47"/>
      <c r="C9" s="48"/>
      <c r="D9" s="48"/>
      <c r="E9" s="48"/>
      <c r="F9" s="48"/>
      <c r="G9" s="50">
        <f>SUM(G8:G8)</f>
        <v>2</v>
      </c>
      <c r="H9" s="49"/>
      <c r="I9" s="24">
        <f>SUM(I8:I8)</f>
        <v>0</v>
      </c>
    </row>
  </sheetData>
  <protectedRanges>
    <protectedRange sqref="H8" name="Oblast1_1"/>
  </protectedRanges>
  <mergeCells count="1">
    <mergeCell ref="A4:C4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4"/>
  <sheetViews>
    <sheetView workbookViewId="0">
      <selection activeCell="I8" sqref="I8:I13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6.5703125" bestFit="1" customWidth="1"/>
    <col min="4" max="4" width="11.140625" customWidth="1"/>
    <col min="5" max="5" width="12.42578125" customWidth="1"/>
    <col min="6" max="6" width="13.140625" customWidth="1"/>
    <col min="7" max="9" width="11.42578125" customWidth="1"/>
    <col min="10" max="10" width="15" customWidth="1"/>
  </cols>
  <sheetData>
    <row r="2" spans="1:10" x14ac:dyDescent="0.25">
      <c r="A2" s="3" t="s">
        <v>44</v>
      </c>
      <c r="B2" s="3"/>
      <c r="C2" s="3"/>
      <c r="J2" t="s">
        <v>65</v>
      </c>
    </row>
    <row r="3" spans="1:10" ht="15.75" thickBot="1" x14ac:dyDescent="0.3"/>
    <row r="4" spans="1:10" ht="61.5" thickBot="1" x14ac:dyDescent="0.3">
      <c r="A4" s="1" t="s">
        <v>39</v>
      </c>
      <c r="B4" s="1"/>
      <c r="C4" s="1"/>
      <c r="D4" s="2" t="s">
        <v>22</v>
      </c>
      <c r="E4" s="1" t="s">
        <v>21</v>
      </c>
    </row>
    <row r="6" spans="1:10" ht="15.75" thickBot="1" x14ac:dyDescent="0.3">
      <c r="D6" s="18" t="s">
        <v>34</v>
      </c>
      <c r="E6" s="19">
        <v>2014</v>
      </c>
      <c r="F6" s="19">
        <v>2015</v>
      </c>
      <c r="G6" s="19" t="s">
        <v>59</v>
      </c>
      <c r="H6" s="18"/>
    </row>
    <row r="7" spans="1:10" ht="48.75" thickBot="1" x14ac:dyDescent="0.3">
      <c r="A7" s="27" t="s">
        <v>18</v>
      </c>
      <c r="B7" s="27" t="s">
        <v>19</v>
      </c>
      <c r="C7" s="27" t="s">
        <v>20</v>
      </c>
      <c r="D7" s="27" t="s">
        <v>54</v>
      </c>
      <c r="E7" s="27" t="s">
        <v>54</v>
      </c>
      <c r="F7" s="27" t="s">
        <v>54</v>
      </c>
      <c r="G7" s="27" t="s">
        <v>54</v>
      </c>
      <c r="H7" s="27" t="s">
        <v>55</v>
      </c>
      <c r="I7" s="27" t="s">
        <v>0</v>
      </c>
      <c r="J7" s="27" t="s">
        <v>1</v>
      </c>
    </row>
    <row r="8" spans="1:10" x14ac:dyDescent="0.25">
      <c r="A8" s="7" t="s">
        <v>28</v>
      </c>
      <c r="B8" s="14">
        <v>1</v>
      </c>
      <c r="C8" s="12">
        <v>110</v>
      </c>
      <c r="D8" s="21"/>
      <c r="E8" s="28" t="s">
        <v>25</v>
      </c>
      <c r="F8" s="28" t="s">
        <v>26</v>
      </c>
      <c r="G8" s="21"/>
      <c r="H8" s="25">
        <v>2</v>
      </c>
      <c r="I8" s="112"/>
      <c r="J8" s="26">
        <f>H8*I8</f>
        <v>0</v>
      </c>
    </row>
    <row r="9" spans="1:10" x14ac:dyDescent="0.25">
      <c r="A9" s="9" t="s">
        <v>68</v>
      </c>
      <c r="B9" s="9">
        <v>1</v>
      </c>
      <c r="C9" s="10"/>
      <c r="D9" s="20"/>
      <c r="E9" s="29" t="s">
        <v>25</v>
      </c>
      <c r="F9" s="29" t="s">
        <v>26</v>
      </c>
      <c r="G9" s="20"/>
      <c r="H9" s="23">
        <v>2</v>
      </c>
      <c r="I9" s="104"/>
      <c r="J9" s="26">
        <f t="shared" ref="J9" si="0">H9*I9</f>
        <v>0</v>
      </c>
    </row>
    <row r="10" spans="1:10" ht="15.75" thickBot="1" x14ac:dyDescent="0.3">
      <c r="A10" s="9" t="s">
        <v>72</v>
      </c>
      <c r="B10" s="9">
        <v>1</v>
      </c>
      <c r="C10" s="10"/>
      <c r="D10" s="20"/>
      <c r="E10" s="29" t="s">
        <v>25</v>
      </c>
      <c r="F10" s="29" t="s">
        <v>26</v>
      </c>
      <c r="G10" s="20"/>
      <c r="H10" s="23">
        <v>2</v>
      </c>
      <c r="I10" s="104"/>
      <c r="J10" s="26">
        <f t="shared" ref="J10" si="1">H10*I10</f>
        <v>0</v>
      </c>
    </row>
    <row r="11" spans="1:10" x14ac:dyDescent="0.25">
      <c r="A11" s="15" t="s">
        <v>23</v>
      </c>
      <c r="B11" s="89">
        <v>1</v>
      </c>
      <c r="C11" s="92"/>
      <c r="D11" s="95"/>
      <c r="E11" s="98" t="s">
        <v>25</v>
      </c>
      <c r="F11" s="98" t="s">
        <v>26</v>
      </c>
      <c r="G11" s="95"/>
      <c r="H11" s="83">
        <v>2</v>
      </c>
      <c r="I11" s="109"/>
      <c r="J11" s="86">
        <f>H11*I11</f>
        <v>0</v>
      </c>
    </row>
    <row r="12" spans="1:10" x14ac:dyDescent="0.25">
      <c r="A12" s="16" t="s">
        <v>16</v>
      </c>
      <c r="B12" s="90"/>
      <c r="C12" s="93"/>
      <c r="D12" s="96"/>
      <c r="E12" s="99"/>
      <c r="F12" s="99"/>
      <c r="G12" s="96"/>
      <c r="H12" s="84"/>
      <c r="I12" s="110"/>
      <c r="J12" s="87"/>
    </row>
    <row r="13" spans="1:10" ht="15.75" thickBot="1" x14ac:dyDescent="0.3">
      <c r="A13" s="17" t="s">
        <v>24</v>
      </c>
      <c r="B13" s="91"/>
      <c r="C13" s="94"/>
      <c r="D13" s="97"/>
      <c r="E13" s="100"/>
      <c r="F13" s="100"/>
      <c r="G13" s="97"/>
      <c r="H13" s="85"/>
      <c r="I13" s="111"/>
      <c r="J13" s="88"/>
    </row>
    <row r="14" spans="1:10" ht="31.5" thickTop="1" thickBot="1" x14ac:dyDescent="0.3">
      <c r="A14" s="46" t="s">
        <v>45</v>
      </c>
      <c r="B14" s="47"/>
      <c r="C14" s="48"/>
      <c r="D14" s="48"/>
      <c r="E14" s="48"/>
      <c r="F14" s="48"/>
      <c r="G14" s="48"/>
      <c r="H14" s="50">
        <f>SUM(H8:H11)</f>
        <v>8</v>
      </c>
      <c r="I14" s="49"/>
      <c r="J14" s="24">
        <f>SUM(J8:J11)</f>
        <v>0</v>
      </c>
    </row>
  </sheetData>
  <sheetProtection password="C556" sheet="1" objects="1" scenarios="1" selectLockedCells="1"/>
  <protectedRanges>
    <protectedRange sqref="I8:I13" name="Oblast1"/>
  </protectedRanges>
  <mergeCells count="9">
    <mergeCell ref="H11:H13"/>
    <mergeCell ref="I11:I13"/>
    <mergeCell ref="J11:J13"/>
    <mergeCell ref="B11:B13"/>
    <mergeCell ref="C11:C13"/>
    <mergeCell ref="D11:D13"/>
    <mergeCell ref="E11:E13"/>
    <mergeCell ref="F11:F13"/>
    <mergeCell ref="G11:G13"/>
  </mergeCells>
  <pageMargins left="0.7" right="0.7" top="0.75" bottom="0.75" header="0.3" footer="0.3"/>
  <pageSetup paperSize="9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0"/>
  <sheetViews>
    <sheetView workbookViewId="0">
      <selection activeCell="G7" sqref="G7"/>
    </sheetView>
  </sheetViews>
  <sheetFormatPr defaultRowHeight="15" x14ac:dyDescent="0.25"/>
  <cols>
    <col min="1" max="1" width="23.85546875" customWidth="1"/>
    <col min="2" max="2" width="13.5703125" customWidth="1"/>
    <col min="3" max="3" width="13.140625" customWidth="1"/>
    <col min="4" max="7" width="11.42578125" customWidth="1"/>
    <col min="8" max="8" width="15" customWidth="1"/>
  </cols>
  <sheetData>
    <row r="2" spans="1:8" x14ac:dyDescent="0.25">
      <c r="A2" s="3" t="s">
        <v>44</v>
      </c>
      <c r="H2" t="s">
        <v>65</v>
      </c>
    </row>
    <row r="3" spans="1:8" ht="15.75" thickBot="1" x14ac:dyDescent="0.3"/>
    <row r="4" spans="1:8" ht="36.75" thickBot="1" x14ac:dyDescent="0.3">
      <c r="A4" s="1" t="s">
        <v>38</v>
      </c>
      <c r="B4" s="1" t="s">
        <v>51</v>
      </c>
      <c r="C4" s="1" t="s">
        <v>3</v>
      </c>
    </row>
    <row r="5" spans="1:8" ht="15.75" thickBot="1" x14ac:dyDescent="0.3">
      <c r="B5" s="61" t="s">
        <v>58</v>
      </c>
      <c r="C5" s="61">
        <v>2015</v>
      </c>
      <c r="D5" s="61" t="s">
        <v>59</v>
      </c>
      <c r="E5" s="61" t="s">
        <v>35</v>
      </c>
    </row>
    <row r="6" spans="1:8" ht="48.75" thickBot="1" x14ac:dyDescent="0.3">
      <c r="A6" s="27" t="s">
        <v>14</v>
      </c>
      <c r="B6" s="27" t="s">
        <v>11</v>
      </c>
      <c r="C6" s="27" t="s">
        <v>11</v>
      </c>
      <c r="D6" s="27" t="s">
        <v>11</v>
      </c>
      <c r="E6" s="27" t="s">
        <v>11</v>
      </c>
      <c r="F6" s="27" t="s">
        <v>12</v>
      </c>
      <c r="G6" s="27" t="s">
        <v>0</v>
      </c>
      <c r="H6" s="27" t="s">
        <v>1</v>
      </c>
    </row>
    <row r="7" spans="1:8" ht="30" x14ac:dyDescent="0.25">
      <c r="A7" s="60" t="s">
        <v>36</v>
      </c>
      <c r="B7" s="28" t="s">
        <v>61</v>
      </c>
      <c r="C7" s="28" t="s">
        <v>70</v>
      </c>
      <c r="D7" s="28" t="s">
        <v>60</v>
      </c>
      <c r="E7" s="28"/>
      <c r="F7" s="34">
        <v>2</v>
      </c>
      <c r="G7" s="112"/>
      <c r="H7" s="26">
        <f>F7*G7</f>
        <v>0</v>
      </c>
    </row>
    <row r="8" spans="1:8" ht="0.75" customHeight="1" thickBot="1" x14ac:dyDescent="0.3">
      <c r="A8" s="13"/>
      <c r="B8" s="6"/>
      <c r="C8" s="6"/>
      <c r="D8" s="6"/>
      <c r="E8" s="6"/>
      <c r="F8" s="65">
        <v>2</v>
      </c>
      <c r="G8" s="6"/>
      <c r="H8" s="6"/>
    </row>
    <row r="9" spans="1:8" ht="15.75" hidden="1" thickBot="1" x14ac:dyDescent="0.3">
      <c r="A9" s="58"/>
      <c r="B9" s="59"/>
      <c r="C9" s="59"/>
      <c r="D9" s="59"/>
      <c r="E9" s="59"/>
      <c r="F9" s="69"/>
      <c r="G9" s="59"/>
      <c r="H9" s="6"/>
    </row>
    <row r="10" spans="1:8" ht="31.5" thickTop="1" thickBot="1" x14ac:dyDescent="0.3">
      <c r="A10" s="46" t="s">
        <v>45</v>
      </c>
      <c r="B10" s="48"/>
      <c r="C10" s="48"/>
      <c r="D10" s="48"/>
      <c r="E10" s="48"/>
      <c r="F10" s="50">
        <f>SUM(F7:F7)</f>
        <v>2</v>
      </c>
      <c r="G10" s="49"/>
      <c r="H10" s="24">
        <f>H7</f>
        <v>0</v>
      </c>
    </row>
  </sheetData>
  <sheetProtection password="C556" sheet="1" objects="1" scenarios="1" selectLockedCells="1"/>
  <protectedRanges>
    <protectedRange sqref="G7" name="Oblast1"/>
  </protectedRanges>
  <pageMargins left="0.7" right="0.7" top="0.75" bottom="0.75" header="0.3" footer="0.3"/>
  <pageSetup paperSize="9" orientation="landscape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4"/>
  <sheetViews>
    <sheetView topLeftCell="A2" workbookViewId="0">
      <selection activeCell="H9" sqref="H9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6.5703125" bestFit="1" customWidth="1"/>
    <col min="4" max="4" width="12.42578125" customWidth="1"/>
    <col min="5" max="5" width="13.140625" customWidth="1"/>
    <col min="6" max="8" width="11.42578125" customWidth="1"/>
    <col min="9" max="9" width="15" customWidth="1"/>
  </cols>
  <sheetData>
    <row r="2" spans="1:9" x14ac:dyDescent="0.25">
      <c r="A2" s="3" t="s">
        <v>44</v>
      </c>
      <c r="B2" s="3"/>
      <c r="C2" s="3"/>
      <c r="I2" t="s">
        <v>65</v>
      </c>
    </row>
    <row r="3" spans="1:9" ht="15.75" thickBot="1" x14ac:dyDescent="0.3"/>
    <row r="4" spans="1:9" ht="49.5" thickBot="1" x14ac:dyDescent="0.3">
      <c r="A4" s="80" t="s">
        <v>37</v>
      </c>
      <c r="B4" s="81"/>
      <c r="C4" s="82"/>
      <c r="D4" s="2" t="s">
        <v>5</v>
      </c>
      <c r="E4" s="1" t="s">
        <v>6</v>
      </c>
    </row>
    <row r="6" spans="1:9" ht="15.75" thickBot="1" x14ac:dyDescent="0.3">
      <c r="D6" s="19" t="s">
        <v>58</v>
      </c>
      <c r="E6" s="19">
        <v>2015</v>
      </c>
      <c r="F6" s="19" t="s">
        <v>59</v>
      </c>
      <c r="G6" s="18"/>
    </row>
    <row r="7" spans="1:9" ht="48.75" thickBot="1" x14ac:dyDescent="0.3">
      <c r="A7" s="27" t="s">
        <v>18</v>
      </c>
      <c r="B7" s="27" t="s">
        <v>19</v>
      </c>
      <c r="C7" s="27" t="s">
        <v>20</v>
      </c>
      <c r="D7" s="27" t="s">
        <v>2</v>
      </c>
      <c r="E7" s="27" t="s">
        <v>2</v>
      </c>
      <c r="F7" s="27" t="s">
        <v>2</v>
      </c>
      <c r="G7" s="27" t="s">
        <v>4</v>
      </c>
      <c r="H7" s="27" t="s">
        <v>0</v>
      </c>
      <c r="I7" s="27" t="s">
        <v>1</v>
      </c>
    </row>
    <row r="8" spans="1:9" x14ac:dyDescent="0.25">
      <c r="A8" s="7" t="s">
        <v>28</v>
      </c>
      <c r="B8" s="14">
        <v>1</v>
      </c>
      <c r="C8" s="12">
        <v>110</v>
      </c>
      <c r="D8" s="28"/>
      <c r="E8" s="28"/>
      <c r="F8" s="28" t="s">
        <v>27</v>
      </c>
      <c r="G8" s="34">
        <v>0</v>
      </c>
      <c r="H8" s="106"/>
      <c r="I8" s="35">
        <f>G8*H8</f>
        <v>0</v>
      </c>
    </row>
    <row r="9" spans="1:9" x14ac:dyDescent="0.25">
      <c r="A9" s="9" t="s">
        <v>68</v>
      </c>
      <c r="B9" s="9">
        <v>1</v>
      </c>
      <c r="C9" s="10"/>
      <c r="D9" s="29"/>
      <c r="E9" s="29"/>
      <c r="F9" s="29" t="s">
        <v>27</v>
      </c>
      <c r="G9" s="31">
        <v>0</v>
      </c>
      <c r="H9" s="107"/>
      <c r="I9" s="32">
        <f>G9*H9</f>
        <v>0</v>
      </c>
    </row>
    <row r="10" spans="1:9" ht="15.75" thickBot="1" x14ac:dyDescent="0.3">
      <c r="A10" s="78" t="s">
        <v>72</v>
      </c>
      <c r="B10" s="14">
        <v>1</v>
      </c>
      <c r="C10" s="75"/>
      <c r="D10" s="76"/>
      <c r="E10" s="76"/>
      <c r="F10" s="76" t="s">
        <v>27</v>
      </c>
      <c r="G10" s="74">
        <v>0</v>
      </c>
      <c r="H10" s="108"/>
      <c r="I10" s="32">
        <f>G10*H10</f>
        <v>0</v>
      </c>
    </row>
    <row r="11" spans="1:9" x14ac:dyDescent="0.25">
      <c r="A11" s="15" t="s">
        <v>23</v>
      </c>
      <c r="B11" s="8" t="s">
        <v>15</v>
      </c>
      <c r="C11" s="92"/>
      <c r="D11" s="98"/>
      <c r="E11" s="98"/>
      <c r="F11" s="98" t="s">
        <v>27</v>
      </c>
      <c r="G11" s="83">
        <v>0</v>
      </c>
      <c r="H11" s="109"/>
      <c r="I11" s="86">
        <f>G11*H11</f>
        <v>0</v>
      </c>
    </row>
    <row r="12" spans="1:9" x14ac:dyDescent="0.25">
      <c r="A12" s="16" t="s">
        <v>16</v>
      </c>
      <c r="B12" s="9" t="s">
        <v>17</v>
      </c>
      <c r="C12" s="93"/>
      <c r="D12" s="99"/>
      <c r="E12" s="99"/>
      <c r="F12" s="99"/>
      <c r="G12" s="84"/>
      <c r="H12" s="110"/>
      <c r="I12" s="87"/>
    </row>
    <row r="13" spans="1:9" ht="15.75" thickBot="1" x14ac:dyDescent="0.3">
      <c r="A13" s="17" t="s">
        <v>24</v>
      </c>
      <c r="B13" s="11"/>
      <c r="C13" s="94"/>
      <c r="D13" s="100"/>
      <c r="E13" s="100"/>
      <c r="F13" s="100"/>
      <c r="G13" s="85"/>
      <c r="H13" s="111"/>
      <c r="I13" s="101"/>
    </row>
    <row r="14" spans="1:9" ht="31.5" thickTop="1" thickBot="1" x14ac:dyDescent="0.3">
      <c r="A14" s="46" t="s">
        <v>45</v>
      </c>
      <c r="B14" s="47"/>
      <c r="C14" s="48"/>
      <c r="D14" s="48"/>
      <c r="E14" s="48"/>
      <c r="F14" s="48"/>
      <c r="G14" s="50">
        <f>SUM(G8:G11)</f>
        <v>0</v>
      </c>
      <c r="H14" s="49"/>
      <c r="I14" s="33">
        <f>SUM(I8:I11)</f>
        <v>0</v>
      </c>
    </row>
  </sheetData>
  <sheetProtection password="C556" sheet="1" objects="1" scenarios="1" selectLockedCells="1"/>
  <protectedRanges>
    <protectedRange sqref="H8:H13" name="Oblast1"/>
  </protectedRanges>
  <mergeCells count="8">
    <mergeCell ref="A4:C4"/>
    <mergeCell ref="G11:G13"/>
    <mergeCell ref="H11:H13"/>
    <mergeCell ref="I11:I13"/>
    <mergeCell ref="C11:C13"/>
    <mergeCell ref="D11:D13"/>
    <mergeCell ref="E11:E13"/>
    <mergeCell ref="F11:F13"/>
  </mergeCells>
  <pageMargins left="0.7" right="0.7" top="0.75" bottom="0.75" header="0.3" footer="0.3"/>
  <pageSetup paperSize="9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"/>
  <sheetViews>
    <sheetView workbookViewId="0">
      <selection activeCell="H7" sqref="H7:H8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6.7109375" customWidth="1"/>
    <col min="4" max="4" width="18.42578125" customWidth="1"/>
    <col min="5" max="5" width="17.28515625" customWidth="1"/>
    <col min="6" max="6" width="16.5703125" customWidth="1"/>
    <col min="7" max="8" width="11.42578125" customWidth="1"/>
    <col min="9" max="9" width="15" customWidth="1"/>
  </cols>
  <sheetData>
    <row r="1" spans="1:9" x14ac:dyDescent="0.25">
      <c r="A1" s="3" t="s">
        <v>44</v>
      </c>
      <c r="B1" s="3"/>
      <c r="C1" s="3"/>
      <c r="H1" t="s">
        <v>65</v>
      </c>
    </row>
    <row r="2" spans="1:9" ht="15.75" thickBot="1" x14ac:dyDescent="0.3"/>
    <row r="3" spans="1:9" ht="37.5" thickBot="1" x14ac:dyDescent="0.3">
      <c r="A3" s="80" t="s">
        <v>40</v>
      </c>
      <c r="B3" s="81"/>
      <c r="C3" s="82"/>
      <c r="D3" s="2" t="s">
        <v>5</v>
      </c>
      <c r="E3" s="1" t="s">
        <v>41</v>
      </c>
    </row>
    <row r="5" spans="1:9" ht="15.75" thickBot="1" x14ac:dyDescent="0.3">
      <c r="D5" s="19" t="s">
        <v>58</v>
      </c>
      <c r="E5" s="19">
        <v>2015</v>
      </c>
      <c r="F5" s="19" t="s">
        <v>59</v>
      </c>
      <c r="G5" s="18"/>
    </row>
    <row r="6" spans="1:9" ht="48.75" thickBot="1" x14ac:dyDescent="0.3">
      <c r="A6" s="27" t="s">
        <v>18</v>
      </c>
      <c r="B6" s="27" t="s">
        <v>19</v>
      </c>
      <c r="C6" s="27" t="s">
        <v>20</v>
      </c>
      <c r="D6" s="27" t="s">
        <v>42</v>
      </c>
      <c r="E6" s="27" t="s">
        <v>42</v>
      </c>
      <c r="F6" s="27" t="s">
        <v>42</v>
      </c>
      <c r="G6" s="27" t="s">
        <v>43</v>
      </c>
      <c r="H6" s="27" t="s">
        <v>0</v>
      </c>
      <c r="I6" s="27" t="s">
        <v>1</v>
      </c>
    </row>
    <row r="7" spans="1:9" x14ac:dyDescent="0.25">
      <c r="A7" s="67" t="s">
        <v>29</v>
      </c>
      <c r="B7" s="62">
        <v>1</v>
      </c>
      <c r="C7" s="62"/>
      <c r="D7" s="29" t="s">
        <v>61</v>
      </c>
      <c r="E7" s="29" t="s">
        <v>47</v>
      </c>
      <c r="F7" s="29" t="s">
        <v>62</v>
      </c>
      <c r="G7" s="23">
        <v>6</v>
      </c>
      <c r="H7" s="104"/>
      <c r="I7" s="66">
        <f>G7*H7</f>
        <v>0</v>
      </c>
    </row>
    <row r="8" spans="1:9" ht="15.75" thickBot="1" x14ac:dyDescent="0.3">
      <c r="A8" s="68" t="s">
        <v>30</v>
      </c>
      <c r="B8" s="6">
        <v>1</v>
      </c>
      <c r="C8" s="6"/>
      <c r="D8" s="29" t="s">
        <v>61</v>
      </c>
      <c r="E8" s="29" t="s">
        <v>47</v>
      </c>
      <c r="F8" s="29" t="s">
        <v>62</v>
      </c>
      <c r="G8" s="45">
        <v>6</v>
      </c>
      <c r="H8" s="105"/>
      <c r="I8" s="66">
        <f>G8*H8</f>
        <v>0</v>
      </c>
    </row>
    <row r="9" spans="1:9" ht="31.5" thickTop="1" thickBot="1" x14ac:dyDescent="0.3">
      <c r="A9" s="46" t="s">
        <v>45</v>
      </c>
      <c r="B9" s="47"/>
      <c r="C9" s="48"/>
      <c r="D9" s="48"/>
      <c r="E9" s="48"/>
      <c r="F9" s="48"/>
      <c r="G9" s="50">
        <f>SUM(G7:G8)</f>
        <v>12</v>
      </c>
      <c r="H9" s="63"/>
      <c r="I9" s="64">
        <f>SUM(I7:I8)</f>
        <v>0</v>
      </c>
    </row>
  </sheetData>
  <sheetProtection password="C556" sheet="1" objects="1" scenarios="1" selectLockedCells="1"/>
  <protectedRanges>
    <protectedRange sqref="H7:H8" name="Oblast1"/>
  </protectedRanges>
  <mergeCells count="1">
    <mergeCell ref="A3:C3"/>
  </mergeCells>
  <pageMargins left="0.7" right="0.7" top="0.78740157499999996" bottom="0.78740157499999996" header="0.3" footer="0.3"/>
  <pageSetup paperSize="9" scale="80" fitToHeight="0" orientation="landscape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2"/>
  <sheetViews>
    <sheetView tabSelected="1" workbookViewId="0">
      <selection activeCell="F9" sqref="F9"/>
    </sheetView>
  </sheetViews>
  <sheetFormatPr defaultRowHeight="15" x14ac:dyDescent="0.25"/>
  <cols>
    <col min="1" max="1" width="36.140625" customWidth="1"/>
    <col min="2" max="2" width="12.42578125" customWidth="1"/>
    <col min="3" max="3" width="13.140625" customWidth="1"/>
    <col min="4" max="6" width="11.42578125" customWidth="1"/>
    <col min="7" max="7" width="15" customWidth="1"/>
  </cols>
  <sheetData>
    <row r="2" spans="1:7" x14ac:dyDescent="0.25">
      <c r="A2" s="3" t="s">
        <v>44</v>
      </c>
      <c r="G2" t="s">
        <v>65</v>
      </c>
    </row>
    <row r="3" spans="1:7" ht="15.75" thickBot="1" x14ac:dyDescent="0.3"/>
    <row r="4" spans="1:7" ht="49.5" thickBot="1" x14ac:dyDescent="0.3">
      <c r="A4" s="1" t="s">
        <v>63</v>
      </c>
      <c r="B4" s="2" t="s">
        <v>5</v>
      </c>
      <c r="C4" s="1" t="s">
        <v>6</v>
      </c>
    </row>
    <row r="5" spans="1:7" x14ac:dyDescent="0.25">
      <c r="A5" s="36"/>
      <c r="B5" s="36"/>
    </row>
    <row r="6" spans="1:7" ht="15.75" thickBot="1" x14ac:dyDescent="0.3">
      <c r="B6" s="61" t="s">
        <v>58</v>
      </c>
      <c r="C6" s="61">
        <v>2015</v>
      </c>
      <c r="D6" s="61" t="s">
        <v>59</v>
      </c>
    </row>
    <row r="7" spans="1:7" ht="48.75" thickBot="1" x14ac:dyDescent="0.3">
      <c r="A7" s="27" t="s">
        <v>10</v>
      </c>
      <c r="B7" s="27" t="s">
        <v>7</v>
      </c>
      <c r="C7" s="27" t="s">
        <v>7</v>
      </c>
      <c r="D7" s="27" t="s">
        <v>7</v>
      </c>
      <c r="E7" s="27" t="s">
        <v>8</v>
      </c>
      <c r="F7" s="27" t="s">
        <v>9</v>
      </c>
      <c r="G7" s="27" t="s">
        <v>1</v>
      </c>
    </row>
    <row r="8" spans="1:7" x14ac:dyDescent="0.25">
      <c r="A8" s="79" t="s">
        <v>77</v>
      </c>
      <c r="B8" s="71" t="s">
        <v>76</v>
      </c>
      <c r="C8" s="71"/>
      <c r="D8" s="72"/>
      <c r="E8" s="73">
        <v>1</v>
      </c>
      <c r="F8" s="103"/>
      <c r="G8" s="26">
        <f>E8*F8</f>
        <v>0</v>
      </c>
    </row>
    <row r="9" spans="1:7" ht="15.75" thickBot="1" x14ac:dyDescent="0.3">
      <c r="A9" s="51">
        <v>6</v>
      </c>
      <c r="B9" s="51"/>
      <c r="C9" s="70" t="s">
        <v>69</v>
      </c>
      <c r="D9" s="53"/>
      <c r="E9" s="52">
        <v>1</v>
      </c>
      <c r="F9" s="102"/>
      <c r="G9" s="26">
        <f>E9*F9</f>
        <v>0</v>
      </c>
    </row>
    <row r="10" spans="1:7" ht="31.5" thickTop="1" thickBot="1" x14ac:dyDescent="0.3">
      <c r="A10" s="46" t="s">
        <v>45</v>
      </c>
      <c r="B10" s="55"/>
      <c r="C10" s="55"/>
      <c r="D10" s="55"/>
      <c r="E10" s="56">
        <v>2</v>
      </c>
      <c r="F10" s="49"/>
      <c r="G10" s="24">
        <f>G9+G8</f>
        <v>0</v>
      </c>
    </row>
    <row r="11" spans="1:7" x14ac:dyDescent="0.25">
      <c r="G11" s="113"/>
    </row>
    <row r="12" spans="1:7" x14ac:dyDescent="0.25">
      <c r="A12" t="s">
        <v>78</v>
      </c>
    </row>
  </sheetData>
  <sheetProtection password="C556" sheet="1" objects="1" scenarios="1" selectLockedCells="1"/>
  <protectedRanges>
    <protectedRange sqref="F9" name="Oblast1"/>
  </protectedRanges>
  <pageMargins left="0.7" right="0.7" top="0.75" bottom="0.75" header="0.3" footer="0.3"/>
  <pageSetup paperSize="9" orientation="landscape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0"/>
  <sheetViews>
    <sheetView workbookViewId="0">
      <selection activeCell="E7" sqref="E7"/>
    </sheetView>
  </sheetViews>
  <sheetFormatPr defaultRowHeight="15" x14ac:dyDescent="0.25"/>
  <cols>
    <col min="1" max="1" width="23.85546875" customWidth="1"/>
    <col min="2" max="2" width="17" customWidth="1"/>
    <col min="3" max="3" width="14.28515625" customWidth="1"/>
    <col min="4" max="4" width="13.7109375" customWidth="1"/>
    <col min="5" max="5" width="11.42578125" customWidth="1"/>
    <col min="6" max="6" width="15" customWidth="1"/>
  </cols>
  <sheetData>
    <row r="2" spans="1:9" x14ac:dyDescent="0.25">
      <c r="A2" s="3" t="s">
        <v>44</v>
      </c>
      <c r="F2" t="s">
        <v>65</v>
      </c>
    </row>
    <row r="3" spans="1:9" ht="15.75" thickBot="1" x14ac:dyDescent="0.3"/>
    <row r="4" spans="1:9" ht="25.5" thickBot="1" x14ac:dyDescent="0.3">
      <c r="A4" s="1" t="s">
        <v>53</v>
      </c>
      <c r="B4" s="57" t="s">
        <v>52</v>
      </c>
      <c r="C4" s="1" t="s">
        <v>13</v>
      </c>
      <c r="I4" s="22"/>
    </row>
    <row r="5" spans="1:9" ht="15.75" thickBot="1" x14ac:dyDescent="0.3"/>
    <row r="6" spans="1:9" ht="49.5" thickBot="1" x14ac:dyDescent="0.3">
      <c r="A6" s="5" t="s">
        <v>10</v>
      </c>
      <c r="B6" s="4" t="s">
        <v>7</v>
      </c>
      <c r="C6" s="4" t="s">
        <v>7</v>
      </c>
      <c r="D6" s="4" t="s">
        <v>8</v>
      </c>
      <c r="E6" s="4" t="s">
        <v>9</v>
      </c>
      <c r="F6" s="4" t="s">
        <v>1</v>
      </c>
    </row>
    <row r="7" spans="1:9" ht="15.75" thickBot="1" x14ac:dyDescent="0.3">
      <c r="A7" s="51">
        <v>6</v>
      </c>
      <c r="B7" s="54" t="s">
        <v>31</v>
      </c>
      <c r="C7" s="51"/>
      <c r="D7" s="52">
        <v>1</v>
      </c>
      <c r="E7" s="102"/>
      <c r="F7" s="26">
        <f>D7*E7</f>
        <v>0</v>
      </c>
    </row>
    <row r="8" spans="1:9" ht="31.5" thickTop="1" thickBot="1" x14ac:dyDescent="0.3">
      <c r="A8" s="46" t="s">
        <v>45</v>
      </c>
      <c r="B8" s="55"/>
      <c r="C8" s="55"/>
      <c r="D8" s="56">
        <f>D7</f>
        <v>1</v>
      </c>
      <c r="E8" s="49"/>
      <c r="F8" s="24">
        <f>F7</f>
        <v>0</v>
      </c>
    </row>
    <row r="10" spans="1:9" x14ac:dyDescent="0.25">
      <c r="A10" t="s">
        <v>73</v>
      </c>
    </row>
  </sheetData>
  <sheetProtection password="C556" sheet="1" objects="1" scenarios="1" selectLockedCells="1"/>
  <protectedRanges>
    <protectedRange sqref="E7" name="Oblast1"/>
  </protectedRange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3"/>
  <sheetViews>
    <sheetView workbookViewId="0">
      <selection activeCell="A5" sqref="A5"/>
    </sheetView>
  </sheetViews>
  <sheetFormatPr defaultRowHeight="15" x14ac:dyDescent="0.25"/>
  <cols>
    <col min="1" max="1" width="45.85546875" customWidth="1"/>
    <col min="2" max="2" width="34.5703125" customWidth="1"/>
  </cols>
  <sheetData>
    <row r="2" spans="1:4" x14ac:dyDescent="0.25">
      <c r="A2" s="3" t="s">
        <v>44</v>
      </c>
    </row>
    <row r="3" spans="1:4" ht="15.75" thickBot="1" x14ac:dyDescent="0.3">
      <c r="D3" t="s">
        <v>67</v>
      </c>
    </row>
    <row r="4" spans="1:4" ht="30.75" thickBot="1" x14ac:dyDescent="0.3">
      <c r="A4" s="37" t="s">
        <v>32</v>
      </c>
      <c r="B4" s="38" t="s">
        <v>33</v>
      </c>
    </row>
    <row r="5" spans="1:4" x14ac:dyDescent="0.25">
      <c r="A5" s="39" t="s">
        <v>50</v>
      </c>
      <c r="B5" s="40">
        <f>'Kontrola vč. plynovodu'!J14</f>
        <v>0</v>
      </c>
    </row>
    <row r="6" spans="1:4" x14ac:dyDescent="0.25">
      <c r="A6" s="39" t="s">
        <v>49</v>
      </c>
      <c r="B6" s="40">
        <f>'Revize plynových zařízení'!I14</f>
        <v>0</v>
      </c>
    </row>
    <row r="7" spans="1:4" x14ac:dyDescent="0.25">
      <c r="A7" s="39" t="s">
        <v>66</v>
      </c>
      <c r="B7" s="40">
        <f>'Funkční zkouška'!I9</f>
        <v>0</v>
      </c>
    </row>
    <row r="8" spans="1:4" x14ac:dyDescent="0.25">
      <c r="A8" s="39" t="s">
        <v>75</v>
      </c>
      <c r="B8" s="40">
        <f>'Školení obsluh PZ'!G10</f>
        <v>0</v>
      </c>
    </row>
    <row r="9" spans="1:4" x14ac:dyDescent="0.25">
      <c r="A9" s="39" t="s">
        <v>74</v>
      </c>
      <c r="B9" s="40">
        <f>'Školení obsluh plyn.kotlů'!F8</f>
        <v>0</v>
      </c>
    </row>
    <row r="10" spans="1:4" ht="15.75" thickBot="1" x14ac:dyDescent="0.3">
      <c r="A10" s="41" t="s">
        <v>48</v>
      </c>
      <c r="B10" s="42">
        <f>'Odb.prohlídka kotelny'!H10</f>
        <v>0</v>
      </c>
    </row>
    <row r="11" spans="1:4" ht="15.75" thickBot="1" x14ac:dyDescent="0.3">
      <c r="A11" s="43" t="s">
        <v>46</v>
      </c>
      <c r="B11" s="44">
        <f>SUM(B5:B10)</f>
        <v>0</v>
      </c>
    </row>
    <row r="13" spans="1:4" x14ac:dyDescent="0.25">
      <c r="A13" s="77" t="s">
        <v>71</v>
      </c>
    </row>
  </sheetData>
  <sheetProtection password="C556" sheet="1" objects="1" scenarios="1"/>
  <pageMargins left="0.7" right="0.7" top="0.78740157499999996" bottom="0.78740157499999996" header="0.3" footer="0.3"/>
  <pageSetup paperSize="9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Roční servis</vt:lpstr>
      <vt:lpstr>Kontrola vč. plynovodu</vt:lpstr>
      <vt:lpstr>Odb.prohlídka kotelny</vt:lpstr>
      <vt:lpstr>Revize plynových zařízení</vt:lpstr>
      <vt:lpstr>Funkční zkouška</vt:lpstr>
      <vt:lpstr>Školení obsluh PZ</vt:lpstr>
      <vt:lpstr>Školení obsluh plyn.kotlů</vt:lpstr>
      <vt:lpstr>Cenová rekapitulace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2014-04-23T07:22:46Z</dcterms:modified>
</cp:coreProperties>
</file>